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C GENERADOR CP 2020\IMPRESOS 2000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 l="1"/>
  <c r="H37" i="4" s="1"/>
  <c r="H39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E31" i="4" s="1"/>
  <c r="H32" i="4"/>
  <c r="E32" i="4"/>
  <c r="H31" i="4"/>
  <c r="G31" i="4"/>
  <c r="F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G21" i="4"/>
  <c r="F21" i="4"/>
  <c r="E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<sst xmlns="http://schemas.openxmlformats.org/spreadsheetml/2006/main" count="62" uniqueCount="39">
  <si>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</si>
  <si>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</si>
  <si>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</si>
  <si>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</si>
  <si>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</si>
  <si>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</si>
  <si>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</si>
  <si>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</si>
  <si>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</si>
  <si>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</si>
  <si>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</si>
  <si>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</si>
  <si>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</si>
  <si>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</si>
  <si>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</si>
  <si>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</si>
  <si>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</si>
  <si>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</si>
  <si>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</si>
  <si>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</si>
  <si>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</si>
  <si>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</si>
  <si>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</si>
  <si>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</si>
  <si>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</si>
  <si>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</si>
  <si>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</si>
  <si>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</si>
  <si>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</si>
  <si>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</si>
  <si>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</si>
  <si>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</si>
  <si>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</si>
  <si>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</si>
  <si>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</si>
  <si>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</si>
  <si>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</si>
  <si>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</si>
  <si>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JUNTA MUNICIPAL DE AGUA POTABLE Y ALCANTARILLADO DE CORTAZAR, GTO.
ESTADO ANALÍTICO DE INGRESOS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</si>
</sst>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38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8" s="1" customFormat="1" ht="24.95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8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">
      <c r="A9" s="33"/>
      <c r="B9" s="43" t="s">
        <v>4</v>
      </c>
      <c r="C9" s="22">
        <v>131672</v>
      </c>
      <c r="D9" s="22">
        <v>362756.34</v>
      </c>
      <c r="E9" s="22">
        <f t="shared" si="0"/>
        <v>494428.34</v>
      </c>
      <c r="F9" s="22">
        <v>313087.61</v>
      </c>
      <c r="G9" s="22">
        <v>313087.61</v>
      </c>
      <c r="H9" s="22">
        <f t="shared" si="1"/>
        <v>181415.61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x14ac:dyDescent="0.2">
      <c r="A11" s="40"/>
      <c r="B11" s="43" t="s">
        <v>25</v>
      </c>
      <c r="C11" s="22">
        <v>65043281</v>
      </c>
      <c r="D11" s="22">
        <v>-3088357.95</v>
      </c>
      <c r="E11" s="22">
        <f t="shared" si="0"/>
        <v>61954923.049999997</v>
      </c>
      <c r="F11" s="22">
        <v>60910779.57</v>
      </c>
      <c r="G11" s="22">
        <v>60910779.57</v>
      </c>
      <c r="H11" s="22">
        <f t="shared" si="1"/>
        <v>-4132501.4299999997</v>
      </c>
    </row>
    <row r="12" spans="1:8" ht="22.5" x14ac:dyDescent="0.2">
      <c r="A12" s="40"/>
      <c r="B12" s="43" t="s">
        <v>26</v>
      </c>
      <c r="C12" s="22">
        <v>2137320</v>
      </c>
      <c r="D12" s="22">
        <v>-61224</v>
      </c>
      <c r="E12" s="22">
        <f t="shared" si="0"/>
        <v>2076096</v>
      </c>
      <c r="F12" s="22">
        <v>2036458</v>
      </c>
      <c r="G12" s="22">
        <v>2036458</v>
      </c>
      <c r="H12" s="22">
        <f t="shared" si="1"/>
        <v>-100862</v>
      </c>
    </row>
    <row r="13" spans="1:8" ht="22.5" x14ac:dyDescent="0.2">
      <c r="A13" s="40"/>
      <c r="B13" s="43" t="s">
        <v>27</v>
      </c>
      <c r="C13" s="22">
        <v>0</v>
      </c>
      <c r="D13" s="22">
        <v>0</v>
      </c>
      <c r="E13" s="22">
        <f t="shared" si="0"/>
        <v>0</v>
      </c>
      <c r="F13" s="22">
        <v>0</v>
      </c>
      <c r="G13" s="22">
        <v>0</v>
      </c>
      <c r="H13" s="22">
        <f t="shared" si="1"/>
        <v>0</v>
      </c>
    </row>
    <row r="14" spans="1:8" x14ac:dyDescent="0.2">
      <c r="A14" s="33"/>
      <c r="B14" s="43" t="s">
        <v>6</v>
      </c>
      <c r="C14" s="22">
        <v>0</v>
      </c>
      <c r="D14" s="22">
        <v>8450362.9199999999</v>
      </c>
      <c r="E14" s="22">
        <f t="shared" si="0"/>
        <v>8450362.9199999999</v>
      </c>
      <c r="F14" s="22">
        <v>8450362.9199999999</v>
      </c>
      <c r="G14" s="22">
        <v>8450362.9199999999</v>
      </c>
      <c r="H14" s="22">
        <f t="shared" si="1"/>
        <v>8450362.9199999999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67312273</v>
      </c>
      <c r="D16" s="23">
        <f t="shared" ref="D16:H16" si="2">SUM(D5:D14)</f>
        <v>5663537.3099999996</v>
      </c>
      <c r="E16" s="23">
        <f t="shared" si="2"/>
        <v>72975810.310000002</v>
      </c>
      <c r="F16" s="23">
        <f t="shared" si="2"/>
        <v>71710688.099999994</v>
      </c>
      <c r="G16" s="11">
        <f t="shared" si="2"/>
        <v>71710688.099999994</v>
      </c>
      <c r="H16" s="12">
        <f t="shared" si="2"/>
        <v>4398415.0999999996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8" ht="22.5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8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 t="shared" ref="E22:E29" si="4">C22+D22</f>
        <v>0</v>
      </c>
      <c r="F22" s="25">
        <v>0</v>
      </c>
      <c r="G22" s="25">
        <v>0</v>
      </c>
      <c r="H22" s="25">
        <f t="shared" ref="H22:H29" si="5">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</row>
    <row r="26" spans="1:8" x14ac:dyDescent="0.2">
      <c r="A26" s="16"/>
      <c r="B26" s="17" t="s">
        <v>29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5"/>
        <v>0</v>
      </c>
    </row>
    <row r="27" spans="1:8" x14ac:dyDescent="0.2">
      <c r="A27" s="16"/>
      <c r="B27" s="17" t="s">
        <v>30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5"/>
        <v>0</v>
      </c>
    </row>
    <row r="28" spans="1:8" ht="22.5" x14ac:dyDescent="0.2">
      <c r="A28" s="16"/>
      <c r="B28" s="17" t="s">
        <v>31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5"/>
        <v>0</v>
      </c>
    </row>
    <row r="29" spans="1:8" ht="22.5" x14ac:dyDescent="0.2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 t="shared" ref="C31:H31" si="6">SUM(C32:C35)</f>
        <v>67312273</v>
      </c>
      <c r="D31" s="26">
        <f t="shared" si="6"/>
        <v>-2786825.6100000003</v>
      </c>
      <c r="E31" s="26">
        <f t="shared" si="6"/>
        <v>64525447.390000001</v>
      </c>
      <c r="F31" s="26">
        <f t="shared" si="6"/>
        <v>63260325.18</v>
      </c>
      <c r="G31" s="26">
        <f t="shared" si="6"/>
        <v>63260325.18</v>
      </c>
      <c r="H31" s="26">
        <f t="shared" si="6"/>
        <v>-4051947.82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32</v>
      </c>
      <c r="C33" s="25">
        <v>131672</v>
      </c>
      <c r="D33" s="25">
        <v>362756.34</v>
      </c>
      <c r="E33" s="25">
        <f>C33+D33</f>
        <v>494428.34</v>
      </c>
      <c r="F33" s="25">
        <v>313087.61</v>
      </c>
      <c r="G33" s="25">
        <v>313087.61</v>
      </c>
      <c r="H33" s="25">
        <f t="shared" ref="H33:H35" si="7">G33-C33</f>
        <v>181415.61</v>
      </c>
    </row>
    <row r="34" spans="1:8" x14ac:dyDescent="0.2">
      <c r="A34" s="16"/>
      <c r="B34" s="17" t="s">
        <v>33</v>
      </c>
      <c r="C34" s="25">
        <v>65043281</v>
      </c>
      <c r="D34" s="25">
        <v>-3088357.95</v>
      </c>
      <c r="E34" s="25">
        <f>C34+D34</f>
        <v>61954923.049999997</v>
      </c>
      <c r="F34" s="25">
        <v>60910779.57</v>
      </c>
      <c r="G34" s="25">
        <v>60910779.57</v>
      </c>
      <c r="H34" s="25">
        <f t="shared" si="7"/>
        <v>-4132501.4299999997</v>
      </c>
    </row>
    <row r="35" spans="1:8" ht="22.5" x14ac:dyDescent="0.2">
      <c r="A35" s="16"/>
      <c r="B35" s="17" t="s">
        <v>27</v>
      </c>
      <c r="C35" s="25">
        <v>2137320</v>
      </c>
      <c r="D35" s="25">
        <v>-61224</v>
      </c>
      <c r="E35" s="25">
        <f>C35+D35</f>
        <v>2076096</v>
      </c>
      <c r="F35" s="25">
        <v>2036458</v>
      </c>
      <c r="G35" s="25">
        <v>2036458</v>
      </c>
      <c r="H35" s="25">
        <f t="shared" si="7"/>
        <v>-100862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 t="shared" ref="C37:H37" si="8">SUM(C38)</f>
        <v>0</v>
      </c>
      <c r="D37" s="26">
        <f t="shared" si="8"/>
        <v>8450362.9199999999</v>
      </c>
      <c r="E37" s="26">
        <f t="shared" si="8"/>
        <v>8450362.9199999999</v>
      </c>
      <c r="F37" s="26">
        <f t="shared" si="8"/>
        <v>8450362.9199999999</v>
      </c>
      <c r="G37" s="26">
        <f t="shared" si="8"/>
        <v>8450362.9199999999</v>
      </c>
      <c r="H37" s="26">
        <f t="shared" si="8"/>
        <v>8450362.9199999999</v>
      </c>
    </row>
    <row r="38" spans="1:8" x14ac:dyDescent="0.2">
      <c r="A38" s="14"/>
      <c r="B38" s="17" t="s">
        <v>6</v>
      </c>
      <c r="C38" s="25">
        <v>0</v>
      </c>
      <c r="D38" s="25">
        <v>8450362.9199999999</v>
      </c>
      <c r="E38" s="25">
        <f>C38+D38</f>
        <v>8450362.9199999999</v>
      </c>
      <c r="F38" s="25">
        <v>8450362.9199999999</v>
      </c>
      <c r="G38" s="25">
        <v>8450362.9199999999</v>
      </c>
      <c r="H38" s="25">
        <f>G38-C38</f>
        <v>8450362.9199999999</v>
      </c>
    </row>
    <row r="39" spans="1:8" x14ac:dyDescent="0.2">
      <c r="A39" s="19"/>
      <c r="B39" s="20" t="s">
        <v>14</v>
      </c>
      <c r="C39" s="23">
        <f>SUM(C37+C31+C21)</f>
        <v>67312273</v>
      </c>
      <c r="D39" s="23">
        <f t="shared" ref="D39:H39" si="9">SUM(D37+D31+D21)</f>
        <v>5663537.3099999996</v>
      </c>
      <c r="E39" s="23">
        <f t="shared" si="9"/>
        <v>72975810.310000002</v>
      </c>
      <c r="F39" s="23">
        <f t="shared" si="9"/>
        <v>71710688.099999994</v>
      </c>
      <c r="G39" s="23">
        <f t="shared" si="9"/>
        <v>71710688.099999994</v>
      </c>
      <c r="H39" s="12">
        <f t="shared" si="9"/>
        <v>4398415.0999999996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x14ac:dyDescent="0.2">
      <c r="B44" s="39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2017-03-30T22:07:26Z</cp:lastPrinted>
  <dcterms:created xsi:type="dcterms:W3CDTF">2012-12-11T20:48:19Z</dcterms:created>
  <dcterms:modified xsi:type="dcterms:W3CDTF">2021-02-24T05:12:43Z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